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llin\Dropbox\Documents\GRACE BAPTIST CHURCH DOCS\Grace Baptist Church STRATEGIC PLANNING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4" i="1" l="1"/>
  <c r="M53" i="1"/>
  <c r="M52" i="1"/>
  <c r="M51" i="1"/>
  <c r="M50" i="1"/>
  <c r="M49" i="1"/>
  <c r="M48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M55" i="1" l="1"/>
</calcChain>
</file>

<file path=xl/comments1.xml><?xml version="1.0" encoding="utf-8"?>
<comments xmlns="http://schemas.openxmlformats.org/spreadsheetml/2006/main">
  <authors>
    <author>Collin C. Baartman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3rd Sunday of Each Month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2nd Sunday ever 3rd month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3rd Sunday of Each Month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3rd Sunday of Each Month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3rd Sunday of Each Month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2nd Sunday ever 3rd month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3rd Sunday of Each Month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3rd Sunday of Each Month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3rd Sunday of Each Month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2nd Sunday ever 3rd month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3rd Sunday of Each Month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</rPr>
          <t>3rd Sunday of Each Month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</rPr>
          <t>2nd Sunday ever 3rd month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3rd Sunday of Each Month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3rd Sunday of Each Month</t>
        </r>
      </text>
    </comment>
  </commentList>
</comments>
</file>

<file path=xl/sharedStrings.xml><?xml version="1.0" encoding="utf-8"?>
<sst xmlns="http://schemas.openxmlformats.org/spreadsheetml/2006/main" count="241" uniqueCount="87">
  <si>
    <t>Day &amp; Date</t>
  </si>
  <si>
    <t>Day</t>
  </si>
  <si>
    <t>Name of Activity</t>
  </si>
  <si>
    <t>Venue</t>
  </si>
  <si>
    <t>Start Time</t>
  </si>
  <si>
    <t>End Time</t>
  </si>
  <si>
    <t>Dept. Responsible</t>
  </si>
  <si>
    <t>Person Responsible</t>
  </si>
  <si>
    <t>Contact Number</t>
  </si>
  <si>
    <t>Age Group[1] of Attendees</t>
  </si>
  <si>
    <t>Est. # of Attendees</t>
  </si>
  <si>
    <t>Churches Involved</t>
  </si>
  <si>
    <t>Monthly Combined Service</t>
  </si>
  <si>
    <t>Harvestime Baptist Church</t>
  </si>
  <si>
    <t>Harvestime</t>
  </si>
  <si>
    <t>Pastor Gerald Barnes</t>
  </si>
  <si>
    <t>Baptist Partners</t>
  </si>
  <si>
    <t>Sunday School Meeting</t>
  </si>
  <si>
    <t>Grace Baptist Church</t>
  </si>
  <si>
    <t>Grace</t>
  </si>
  <si>
    <t>Grace Baptist</t>
  </si>
  <si>
    <t>1st Sunday School Classes</t>
  </si>
  <si>
    <t>Council Meeting</t>
  </si>
  <si>
    <t>Departmental Roster Due Date</t>
  </si>
  <si>
    <t>Website Editing Meeting</t>
  </si>
  <si>
    <t>Lesotho Visit</t>
  </si>
  <si>
    <t>Mamenoaneng Baptist Church</t>
  </si>
  <si>
    <t>Missions</t>
  </si>
  <si>
    <t>Worship Leading Seminary</t>
  </si>
  <si>
    <t>Leadership Seminar Interdenom.</t>
  </si>
  <si>
    <t>Partnership</t>
  </si>
  <si>
    <t>Interdenominational</t>
  </si>
  <si>
    <t>Earl Damons</t>
  </si>
  <si>
    <t>Sunday School Outing</t>
  </si>
  <si>
    <t>Deo Gloria Barkley West</t>
  </si>
  <si>
    <t>Florianville Baptist Church</t>
  </si>
  <si>
    <t>Florianville</t>
  </si>
  <si>
    <t>Bobby Brown</t>
  </si>
  <si>
    <t>Good Friday</t>
  </si>
  <si>
    <t>Monthly Combined Service (Harvest)</t>
  </si>
  <si>
    <t>Phutanang Baptist Church</t>
  </si>
  <si>
    <t>Phutanang</t>
  </si>
  <si>
    <t>Pastor Kenneth Segoai</t>
  </si>
  <si>
    <t>Grace Church Weekend Outing</t>
  </si>
  <si>
    <t>Deo Gloria</t>
  </si>
  <si>
    <t>BUSA Ladies Conference</t>
  </si>
  <si>
    <t>BWD</t>
  </si>
  <si>
    <t>Ascension Day Service</t>
  </si>
  <si>
    <t>Afrikaanse Baptiste Kerk</t>
  </si>
  <si>
    <t>ABK</t>
  </si>
  <si>
    <t>Pastor Clarence Le Roux</t>
  </si>
  <si>
    <t>Day of Pentecost</t>
  </si>
  <si>
    <t>Shepherds Conference</t>
  </si>
  <si>
    <t>Pretoria (25-27 May)</t>
  </si>
  <si>
    <t>GTY-SA</t>
  </si>
  <si>
    <t>Polokwane (28-30 May)</t>
  </si>
  <si>
    <t>BUSA Men's Conference</t>
  </si>
  <si>
    <t>BUSA</t>
  </si>
  <si>
    <t>Cape Town (01-03 June)</t>
  </si>
  <si>
    <t>Lesotho</t>
  </si>
  <si>
    <t>Baptist World Alliance (22-26 July)</t>
  </si>
  <si>
    <t>Durban</t>
  </si>
  <si>
    <t>BWA</t>
  </si>
  <si>
    <t>Baptist Assembly</t>
  </si>
  <si>
    <t>Rezolution Conference (2-5 Sept)</t>
  </si>
  <si>
    <t>Christ Church Midrand</t>
  </si>
  <si>
    <t>Sola 5 Conference (3-6 Sept 2015)</t>
  </si>
  <si>
    <t>Sola 5</t>
  </si>
  <si>
    <t>Bible Camp (24-26 Sept 2015)</t>
  </si>
  <si>
    <t>BU Foundation Dinner</t>
  </si>
  <si>
    <t>Reformation Day Service</t>
  </si>
  <si>
    <t>BYSA Summer Camp</t>
  </si>
  <si>
    <t>BYSA</t>
  </si>
  <si>
    <t>Watch Night Service</t>
  </si>
  <si>
    <t>DOLM</t>
  </si>
  <si>
    <t>African Pastor's Conference</t>
  </si>
  <si>
    <t>BANC Meeting</t>
  </si>
  <si>
    <t>BANC</t>
  </si>
  <si>
    <t>Target Group</t>
  </si>
  <si>
    <t xml:space="preserve">Malawi Outreach (26 June - 12 July) </t>
  </si>
  <si>
    <t>Denominational</t>
  </si>
  <si>
    <t>Local Church</t>
  </si>
  <si>
    <t>Denominational Mission</t>
  </si>
  <si>
    <t>Evangelism</t>
  </si>
  <si>
    <t>Total Nr of Activities:</t>
  </si>
  <si>
    <t>Interdenominational Mission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</si>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</sst>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$-409]h:mm\ AM/PM;@"/>
  </numFmts>
  <fonts count="20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9"/>
      <color indexed="81"/>
      <name val="Tahoma"/>
      <family val="2"/>
    </font>
    <font>
      <b/>
      <sz val="14"/>
      <name val="Georgia"/>
      <family val="1"/>
    </font>
    <font>
      <b/>
      <u/>
      <sz val="14"/>
      <color indexed="12"/>
      <name val="Georgia"/>
      <family val="1"/>
    </font>
    <font>
      <b/>
      <sz val="14"/>
      <color theme="1"/>
      <name val="Georgia"/>
      <family val="1"/>
    </font>
    <font>
      <sz val="14"/>
      <color theme="1"/>
      <name val="Georgia"/>
      <family val="1"/>
    </font>
    <font>
      <b/>
      <sz val="14"/>
      <color rgb="FF79B8F1"/>
      <name val="Georgia"/>
      <family val="1"/>
    </font>
    <font>
      <b/>
      <u/>
      <sz val="14"/>
      <color rgb="FF79B8F1"/>
      <name val="Georgia"/>
      <family val="1"/>
    </font>
    <font>
      <b/>
      <sz val="14"/>
      <color theme="9" tint="-0.249977111117893"/>
      <name val="Georgia"/>
      <family val="1"/>
    </font>
    <font>
      <b/>
      <sz val="14"/>
      <color theme="5"/>
      <name val="Georgia"/>
      <family val="1"/>
    </font>
    <font>
      <b/>
      <sz val="14"/>
      <color rgb="FFFF9933"/>
      <name val="Georgia"/>
      <family val="1"/>
    </font>
    <font>
      <b/>
      <sz val="14"/>
      <color theme="0" tint="-0.499984740745262"/>
      <name val="Georgia"/>
      <family val="1"/>
    </font>
    <font>
      <b/>
      <sz val="14"/>
      <color theme="4" tint="0.39997558519241921"/>
      <name val="Georgia"/>
      <family val="1"/>
    </font>
    <font>
      <sz val="14"/>
      <name val="Georgia"/>
      <family val="1"/>
    </font>
    <font>
      <b/>
      <sz val="14"/>
      <color rgb="FFF0AE6C"/>
      <name val="Georgia"/>
      <family val="1"/>
    </font>
    <font>
      <b/>
      <sz val="14"/>
      <color rgb="FF9933FF"/>
      <name val="Georgia"/>
      <family val="1"/>
    </font>
    <font>
      <b/>
      <sz val="14"/>
      <color rgb="FF6600FF"/>
      <name val="Georgia"/>
      <family val="1"/>
    </font>
    <font>
      <b/>
      <sz val="14"/>
      <color theme="0"/>
      <name val="Georgia"/>
      <family val="1"/>
    </font>
    <font>
      <sz val="14"/>
      <color theme="0"/>
      <name val="Georgia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CC6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164" fontId="3" fillId="2" borderId="18" xfId="0" applyNumberFormat="1" applyFont="1" applyFill="1" applyBorder="1" applyAlignment="1">
      <alignment horizontal="left" vertical="center" shrinkToFit="1"/>
    </xf>
    <xf numFmtId="165" fontId="3" fillId="2" borderId="19" xfId="0" applyNumberFormat="1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165" fontId="3" fillId="2" borderId="19" xfId="0" applyNumberFormat="1" applyFont="1" applyFill="1" applyBorder="1" applyAlignment="1">
      <alignment horizontal="center" vertical="center" wrapText="1"/>
    </xf>
    <xf numFmtId="0" fontId="4" fillId="2" borderId="19" xfId="1" applyFont="1" applyFill="1" applyBorder="1" applyAlignment="1" applyProtection="1">
      <alignment horizontal="left" vertical="center" wrapText="1"/>
    </xf>
    <xf numFmtId="0" fontId="5" fillId="2" borderId="20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165" fontId="7" fillId="0" borderId="3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 applyProtection="1">
      <alignment horizontal="left" vertical="center" wrapText="1"/>
    </xf>
    <xf numFmtId="0" fontId="7" fillId="0" borderId="17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/>
    </xf>
    <xf numFmtId="164" fontId="9" fillId="0" borderId="13" xfId="0" applyNumberFormat="1" applyFont="1" applyFill="1" applyBorder="1" applyAlignment="1">
      <alignment horizontal="left" vertical="center" shrinkToFit="1"/>
    </xf>
    <xf numFmtId="165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left"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shrinkToFit="1"/>
    </xf>
    <xf numFmtId="0" fontId="9" fillId="0" borderId="8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15" fontId="9" fillId="0" borderId="13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164" fontId="10" fillId="0" borderId="13" xfId="0" applyNumberFormat="1" applyFont="1" applyFill="1" applyBorder="1" applyAlignment="1">
      <alignment horizontal="left" vertical="center" shrinkToFit="1"/>
    </xf>
    <xf numFmtId="165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shrinkToFit="1"/>
    </xf>
    <xf numFmtId="0" fontId="11" fillId="0" borderId="8" xfId="0" applyFont="1" applyFill="1" applyBorder="1" applyAlignment="1">
      <alignment horizontal="left" vertical="center"/>
    </xf>
    <xf numFmtId="15" fontId="12" fillId="0" borderId="13" xfId="0" applyNumberFormat="1" applyFont="1" applyFill="1" applyBorder="1" applyAlignment="1">
      <alignment horizontal="left" vertical="center"/>
    </xf>
    <xf numFmtId="165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/>
    </xf>
    <xf numFmtId="165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>
      <alignment horizontal="left" vertical="center"/>
    </xf>
    <xf numFmtId="164" fontId="13" fillId="0" borderId="13" xfId="0" applyNumberFormat="1" applyFont="1" applyFill="1" applyBorder="1" applyAlignment="1">
      <alignment horizontal="left" vertical="center" shrinkToFit="1"/>
    </xf>
    <xf numFmtId="165" fontId="13" fillId="0" borderId="1" xfId="0" applyNumberFormat="1" applyFont="1" applyFill="1" applyBorder="1" applyAlignment="1">
      <alignment horizontal="left" vertical="center" wrapText="1"/>
    </xf>
    <xf numFmtId="164" fontId="14" fillId="0" borderId="13" xfId="0" applyNumberFormat="1" applyFont="1" applyFill="1" applyBorder="1" applyAlignment="1">
      <alignment horizontal="left" vertical="center" shrinkToFit="1"/>
    </xf>
    <xf numFmtId="164" fontId="12" fillId="0" borderId="13" xfId="0" applyNumberFormat="1" applyFont="1" applyFill="1" applyBorder="1" applyAlignment="1">
      <alignment horizontal="left" vertical="center" shrinkToFi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shrinkToFit="1"/>
    </xf>
    <xf numFmtId="164" fontId="15" fillId="0" borderId="13" xfId="0" applyNumberFormat="1" applyFont="1" applyFill="1" applyBorder="1" applyAlignment="1">
      <alignment horizontal="left" vertical="center" shrinkToFit="1"/>
    </xf>
    <xf numFmtId="164" fontId="7" fillId="0" borderId="13" xfId="0" applyNumberFormat="1" applyFont="1" applyFill="1" applyBorder="1" applyAlignment="1">
      <alignment horizontal="left" vertical="center" shrinkToFit="1"/>
    </xf>
    <xf numFmtId="15" fontId="16" fillId="0" borderId="13" xfId="0" applyNumberFormat="1" applyFont="1" applyFill="1" applyBorder="1" applyAlignment="1">
      <alignment horizontal="left" vertical="center"/>
    </xf>
    <xf numFmtId="165" fontId="16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165" fontId="17" fillId="0" borderId="1" xfId="0" applyNumberFormat="1" applyFont="1" applyFill="1" applyBorder="1" applyAlignment="1">
      <alignment horizontal="left" vertical="center"/>
    </xf>
    <xf numFmtId="165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shrinkToFit="1"/>
    </xf>
    <xf numFmtId="0" fontId="17" fillId="0" borderId="8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165" fontId="7" fillId="0" borderId="2" xfId="0" applyNumberFormat="1" applyFont="1" applyFill="1" applyBorder="1" applyAlignment="1">
      <alignment horizontal="left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 applyProtection="1">
      <alignment horizontal="left" vertical="center" wrapText="1"/>
    </xf>
    <xf numFmtId="0" fontId="7" fillId="0" borderId="15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18" fillId="4" borderId="8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left" vertical="center"/>
    </xf>
    <xf numFmtId="0" fontId="19" fillId="4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0" xfId="0" applyFont="1" applyAlignment="1">
      <alignment horizontal="center"/>
    </xf>
    <xf numFmtId="164" fontId="11" fillId="0" borderId="13" xfId="0" applyNumberFormat="1" applyFont="1" applyFill="1" applyBorder="1" applyAlignment="1">
      <alignment horizontal="left" vertical="center" shrinkToFit="1"/>
    </xf>
    <xf numFmtId="165" fontId="13" fillId="0" borderId="2" xfId="0" applyNumberFormat="1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0" fontId="5" fillId="6" borderId="8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/>
    </xf>
    <xf numFmtId="0" fontId="5" fillId="7" borderId="8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left" vertical="center"/>
    </xf>
    <xf numFmtId="0" fontId="5" fillId="9" borderId="8" xfId="0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left" vertical="center" shrinkToFi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79B8F1"/>
      <color rgb="FFFF9933"/>
      <color rgb="FF9933FF"/>
      <color rgb="FFF0AE6C"/>
      <color rgb="FF6600FF"/>
      <color rgb="FF00CC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cat>
            <c:strRef>
              <c:f>Sheet1!$H$49:$H$54</c:f>
              <c:strCache>
                <c:ptCount val="6"/>
                <c:pt idx="0">
                  <c:v>Denominational</c:v>
                </c:pt>
                <c:pt idx="1">
                  <c:v>Denominational Mission</c:v>
                </c:pt>
                <c:pt idx="2">
                  <c:v>Interdenominational</c:v>
                </c:pt>
                <c:pt idx="3">
                  <c:v>Interdenominational Mission</c:v>
                </c:pt>
                <c:pt idx="4">
                  <c:v>Evangelism</c:v>
                </c:pt>
                <c:pt idx="5">
                  <c:v>Local Church</c:v>
                </c:pt>
              </c:strCache>
            </c:strRef>
          </c:cat>
          <c:val>
            <c:numRef>
              <c:f>Sheet1!$I$49:$I$54</c:f>
            </c:numRef>
          </c:val>
        </c:ser>
        <c:ser>
          <c:idx val="1"/>
          <c:order val="1"/>
          <c:cat>
            <c:strRef>
              <c:f>Sheet1!$H$49:$H$54</c:f>
              <c:strCache>
                <c:ptCount val="6"/>
                <c:pt idx="0">
                  <c:v>Denominational</c:v>
                </c:pt>
                <c:pt idx="1">
                  <c:v>Denominational Mission</c:v>
                </c:pt>
                <c:pt idx="2">
                  <c:v>Interdenominational</c:v>
                </c:pt>
                <c:pt idx="3">
                  <c:v>Interdenominational Mission</c:v>
                </c:pt>
                <c:pt idx="4">
                  <c:v>Evangelism</c:v>
                </c:pt>
                <c:pt idx="5">
                  <c:v>Local Church</c:v>
                </c:pt>
              </c:strCache>
            </c:strRef>
          </c:cat>
          <c:val>
            <c:numRef>
              <c:f>Sheet1!$J$49:$J$54</c:f>
            </c:numRef>
          </c:val>
        </c:ser>
        <c:ser>
          <c:idx val="2"/>
          <c:order val="2"/>
          <c:cat>
            <c:strRef>
              <c:f>Sheet1!$H$49:$H$54</c:f>
              <c:strCache>
                <c:ptCount val="6"/>
                <c:pt idx="0">
                  <c:v>Denominational</c:v>
                </c:pt>
                <c:pt idx="1">
                  <c:v>Denominational Mission</c:v>
                </c:pt>
                <c:pt idx="2">
                  <c:v>Interdenominational</c:v>
                </c:pt>
                <c:pt idx="3">
                  <c:v>Interdenominational Mission</c:v>
                </c:pt>
                <c:pt idx="4">
                  <c:v>Evangelism</c:v>
                </c:pt>
                <c:pt idx="5">
                  <c:v>Local Church</c:v>
                </c:pt>
              </c:strCache>
            </c:strRef>
          </c:cat>
          <c:val>
            <c:numRef>
              <c:f>Sheet1!$K$49:$K$54</c:f>
            </c:numRef>
          </c:val>
        </c:ser>
        <c:ser>
          <c:idx val="3"/>
          <c:order val="3"/>
          <c:cat>
            <c:strRef>
              <c:f>Sheet1!$H$49:$H$54</c:f>
              <c:strCache>
                <c:ptCount val="6"/>
                <c:pt idx="0">
                  <c:v>Denominational</c:v>
                </c:pt>
                <c:pt idx="1">
                  <c:v>Denominational Mission</c:v>
                </c:pt>
                <c:pt idx="2">
                  <c:v>Interdenominational</c:v>
                </c:pt>
                <c:pt idx="3">
                  <c:v>Interdenominational Mission</c:v>
                </c:pt>
                <c:pt idx="4">
                  <c:v>Evangelism</c:v>
                </c:pt>
                <c:pt idx="5">
                  <c:v>Local Church</c:v>
                </c:pt>
              </c:strCache>
            </c:strRef>
          </c:cat>
          <c:val>
            <c:numRef>
              <c:f>Sheet1!$L$49:$L$54</c:f>
            </c:numRef>
          </c:val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Sheet1!$H$49:$H$54</c:f>
              <c:strCache>
                <c:ptCount val="6"/>
                <c:pt idx="0">
                  <c:v>Denominational</c:v>
                </c:pt>
                <c:pt idx="1">
                  <c:v>Denominational Mission</c:v>
                </c:pt>
                <c:pt idx="2">
                  <c:v>Interdenominational</c:v>
                </c:pt>
                <c:pt idx="3">
                  <c:v>Interdenominational Mission</c:v>
                </c:pt>
                <c:pt idx="4">
                  <c:v>Evangelism</c:v>
                </c:pt>
                <c:pt idx="5">
                  <c:v>Local Church</c:v>
                </c:pt>
              </c:strCache>
            </c:strRef>
          </c:cat>
          <c:val>
            <c:numRef>
              <c:f>Sheet1!$M$49:$M$54</c:f>
              <c:numCache>
                <c:formatCode>General</c:formatCode>
                <c:ptCount val="6"/>
                <c:pt idx="0">
                  <c:v>23</c:v>
                </c:pt>
                <c:pt idx="1">
                  <c:v>4</c:v>
                </c:pt>
                <c:pt idx="2">
                  <c:v>8</c:v>
                </c:pt>
                <c:pt idx="3">
                  <c:v>1</c:v>
                </c:pt>
                <c:pt idx="4">
                  <c:v>1</c:v>
                </c:pt>
                <c:pt idx="5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294967</xdr:colOff>
      <xdr:row>46</xdr:row>
      <xdr:rowOff>92179</xdr:rowOff>
    </xdr:from>
    <xdr:to>
      <xdr:col>2</xdr:col>
      <xdr:colOff>2787854</xdr:colOff>
      <xdr:row>58</xdr:row>
      <xdr:rowOff>127206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9"/>
  <sheetViews>
    <sheetView tabSelected="1" view="pageBreakPreview" zoomScale="93" zoomScaleNormal="100" zoomScaleSheetLayoutView="93" workbookViewId="0">
      <pane xSplit="3" ySplit="1" topLeftCell="D35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ColWidth="27.140625" defaultRowHeight="18" x14ac:dyDescent="0.25"/>
  <cols>
    <col min="1" max="1" width="28.85546875" style="7" bestFit="1" customWidth="1"/>
    <col min="2" max="2" width="18.140625" style="7" bestFit="1" customWidth="1"/>
    <col min="3" max="3" width="55.28515625" style="7" bestFit="1" customWidth="1"/>
    <col min="4" max="4" width="45.28515625" style="7" bestFit="1" customWidth="1"/>
    <col min="5" max="6" width="17.28515625" style="83" customWidth="1"/>
    <col min="7" max="7" width="27.140625" style="7"/>
    <col min="8" max="8" width="37.5703125" style="7" bestFit="1" customWidth="1"/>
    <col min="9" max="12" width="0" style="7" hidden="1" customWidth="1"/>
    <col min="13" max="13" width="44.140625" style="7" bestFit="1" customWidth="1"/>
    <col min="14" max="16384" width="27.140625" style="7"/>
  </cols>
  <sheetData>
    <row r="1" spans="1:13" ht="19.5" customHeight="1" thickBot="1" x14ac:dyDescent="0.3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3" t="s">
        <v>8</v>
      </c>
      <c r="J1" s="5" t="s">
        <v>9</v>
      </c>
      <c r="K1" s="3" t="s">
        <v>10</v>
      </c>
      <c r="L1" s="3" t="s">
        <v>11</v>
      </c>
      <c r="M1" s="6" t="s">
        <v>78</v>
      </c>
    </row>
    <row r="2" spans="1:13" s="13" customFormat="1" ht="27.75" customHeight="1" x14ac:dyDescent="0.25">
      <c r="A2" s="98">
        <v>42015</v>
      </c>
      <c r="B2" s="8" t="str">
        <f t="shared" ref="B2:B46" si="0">TEXT(A2, "dddd")</f>
        <v>Sunday</v>
      </c>
      <c r="C2" s="9" t="s">
        <v>12</v>
      </c>
      <c r="D2" s="8" t="s">
        <v>13</v>
      </c>
      <c r="E2" s="10"/>
      <c r="F2" s="10"/>
      <c r="G2" s="9" t="s">
        <v>14</v>
      </c>
      <c r="H2" s="9" t="s">
        <v>15</v>
      </c>
      <c r="I2" s="9"/>
      <c r="J2" s="11"/>
      <c r="K2" s="9"/>
      <c r="L2" s="9" t="s">
        <v>16</v>
      </c>
      <c r="M2" s="12" t="s">
        <v>80</v>
      </c>
    </row>
    <row r="3" spans="1:13" s="22" customFormat="1" ht="27.75" customHeight="1" x14ac:dyDescent="0.25">
      <c r="A3" s="14">
        <v>42016</v>
      </c>
      <c r="B3" s="15" t="str">
        <f>TEXT(A3, "dddd")</f>
        <v>Monday</v>
      </c>
      <c r="C3" s="16" t="s">
        <v>17</v>
      </c>
      <c r="D3" s="17" t="s">
        <v>18</v>
      </c>
      <c r="E3" s="18"/>
      <c r="F3" s="18"/>
      <c r="G3" s="19" t="s">
        <v>19</v>
      </c>
      <c r="H3" s="20"/>
      <c r="I3" s="19"/>
      <c r="J3" s="19"/>
      <c r="K3" s="19"/>
      <c r="L3" s="19" t="s">
        <v>20</v>
      </c>
      <c r="M3" s="21" t="s">
        <v>81</v>
      </c>
    </row>
    <row r="4" spans="1:13" s="22" customFormat="1" ht="27.75" customHeight="1" x14ac:dyDescent="0.25">
      <c r="A4" s="14">
        <v>42029</v>
      </c>
      <c r="B4" s="15" t="str">
        <f>TEXT(A4, "dddd")</f>
        <v>Sunday</v>
      </c>
      <c r="C4" s="16" t="s">
        <v>21</v>
      </c>
      <c r="D4" s="17" t="s">
        <v>18</v>
      </c>
      <c r="E4" s="18"/>
      <c r="F4" s="18"/>
      <c r="G4" s="19" t="s">
        <v>19</v>
      </c>
      <c r="H4" s="20"/>
      <c r="I4" s="19"/>
      <c r="J4" s="19"/>
      <c r="K4" s="19"/>
      <c r="L4" s="19" t="s">
        <v>20</v>
      </c>
      <c r="M4" s="21" t="s">
        <v>81</v>
      </c>
    </row>
    <row r="5" spans="1:13" s="22" customFormat="1" ht="27.75" customHeight="1" x14ac:dyDescent="0.25">
      <c r="A5" s="14">
        <v>42032</v>
      </c>
      <c r="B5" s="15" t="str">
        <f>TEXT(A5, "dddd")</f>
        <v>Wednesday</v>
      </c>
      <c r="C5" s="16" t="s">
        <v>22</v>
      </c>
      <c r="D5" s="15" t="s">
        <v>18</v>
      </c>
      <c r="E5" s="23"/>
      <c r="F5" s="23"/>
      <c r="G5" s="16" t="s">
        <v>19</v>
      </c>
      <c r="H5" s="20"/>
      <c r="I5" s="16"/>
      <c r="J5" s="16"/>
      <c r="K5" s="16"/>
      <c r="L5" s="16" t="s">
        <v>20</v>
      </c>
      <c r="M5" s="21" t="s">
        <v>81</v>
      </c>
    </row>
    <row r="6" spans="1:13" s="22" customFormat="1" ht="27.75" customHeight="1" x14ac:dyDescent="0.25">
      <c r="A6" s="24">
        <v>42032</v>
      </c>
      <c r="B6" s="15" t="str">
        <f>TEXT(A6, "dddd")</f>
        <v>Wednesday</v>
      </c>
      <c r="C6" s="19" t="s">
        <v>23</v>
      </c>
      <c r="D6" s="19" t="s">
        <v>18</v>
      </c>
      <c r="E6" s="25"/>
      <c r="F6" s="25"/>
      <c r="G6" s="19" t="s">
        <v>19</v>
      </c>
      <c r="H6" s="19"/>
      <c r="I6" s="19"/>
      <c r="J6" s="19"/>
      <c r="K6" s="19"/>
      <c r="L6" s="19" t="s">
        <v>20</v>
      </c>
      <c r="M6" s="21" t="s">
        <v>81</v>
      </c>
    </row>
    <row r="7" spans="1:13" s="22" customFormat="1" ht="27.75" customHeight="1" x14ac:dyDescent="0.25">
      <c r="A7" s="14">
        <v>42039</v>
      </c>
      <c r="B7" s="15" t="str">
        <f>TEXT(A7, "dddd")</f>
        <v>Wednesday</v>
      </c>
      <c r="C7" s="16" t="s">
        <v>24</v>
      </c>
      <c r="D7" s="15" t="s">
        <v>18</v>
      </c>
      <c r="E7" s="23"/>
      <c r="F7" s="23"/>
      <c r="G7" s="16" t="s">
        <v>19</v>
      </c>
      <c r="H7" s="20"/>
      <c r="I7" s="16"/>
      <c r="J7" s="16"/>
      <c r="K7" s="16"/>
      <c r="L7" s="16" t="s">
        <v>20</v>
      </c>
      <c r="M7" s="21" t="s">
        <v>81</v>
      </c>
    </row>
    <row r="8" spans="1:13" s="22" customFormat="1" ht="27.75" customHeight="1" x14ac:dyDescent="0.25">
      <c r="A8" s="26">
        <v>42043</v>
      </c>
      <c r="B8" s="27" t="str">
        <f>TEXT(A8, "dddd")</f>
        <v>Sunday</v>
      </c>
      <c r="C8" s="28" t="s">
        <v>25</v>
      </c>
      <c r="D8" s="27" t="s">
        <v>26</v>
      </c>
      <c r="E8" s="29"/>
      <c r="F8" s="29"/>
      <c r="G8" s="28" t="s">
        <v>27</v>
      </c>
      <c r="H8" s="30"/>
      <c r="I8" s="28"/>
      <c r="J8" s="28"/>
      <c r="K8" s="28"/>
      <c r="L8" s="28" t="s">
        <v>16</v>
      </c>
      <c r="M8" s="31" t="s">
        <v>82</v>
      </c>
    </row>
    <row r="9" spans="1:13" s="22" customFormat="1" ht="27.75" customHeight="1" x14ac:dyDescent="0.25">
      <c r="A9" s="24">
        <v>42039</v>
      </c>
      <c r="B9" s="15" t="str">
        <f>TEXT(A9, "dddd")</f>
        <v>Wednesday</v>
      </c>
      <c r="C9" s="16" t="s">
        <v>28</v>
      </c>
      <c r="D9" s="15" t="s">
        <v>18</v>
      </c>
      <c r="E9" s="23"/>
      <c r="F9" s="23"/>
      <c r="G9" s="16" t="s">
        <v>19</v>
      </c>
      <c r="H9" s="20"/>
      <c r="I9" s="16"/>
      <c r="J9" s="16"/>
      <c r="K9" s="16"/>
      <c r="L9" s="16" t="s">
        <v>20</v>
      </c>
      <c r="M9" s="21" t="s">
        <v>81</v>
      </c>
    </row>
    <row r="10" spans="1:13" s="22" customFormat="1" ht="27.75" customHeight="1" x14ac:dyDescent="0.25">
      <c r="A10" s="32">
        <v>42049</v>
      </c>
      <c r="B10" s="33" t="str">
        <f>TEXT(A10, "dddd")</f>
        <v>Saturday</v>
      </c>
      <c r="C10" s="34" t="s">
        <v>29</v>
      </c>
      <c r="D10" s="35" t="s">
        <v>13</v>
      </c>
      <c r="E10" s="36"/>
      <c r="F10" s="36"/>
      <c r="G10" s="35" t="s">
        <v>30</v>
      </c>
      <c r="H10" s="35"/>
      <c r="I10" s="35"/>
      <c r="J10" s="35"/>
      <c r="K10" s="35"/>
      <c r="L10" s="35" t="s">
        <v>31</v>
      </c>
      <c r="M10" s="37" t="s">
        <v>31</v>
      </c>
    </row>
    <row r="11" spans="1:13" s="13" customFormat="1" ht="27.75" customHeight="1" x14ac:dyDescent="0.25">
      <c r="A11" s="50">
        <v>42050</v>
      </c>
      <c r="B11" s="38" t="str">
        <f t="shared" si="0"/>
        <v>Sunday</v>
      </c>
      <c r="C11" s="39" t="s">
        <v>12</v>
      </c>
      <c r="D11" s="38" t="s">
        <v>18</v>
      </c>
      <c r="E11" s="40"/>
      <c r="F11" s="40"/>
      <c r="G11" s="39" t="s">
        <v>19</v>
      </c>
      <c r="H11" s="39" t="s">
        <v>32</v>
      </c>
      <c r="I11" s="39"/>
      <c r="J11" s="41"/>
      <c r="K11" s="39"/>
      <c r="L11" s="39" t="s">
        <v>16</v>
      </c>
      <c r="M11" s="42" t="s">
        <v>80</v>
      </c>
    </row>
    <row r="12" spans="1:13" s="22" customFormat="1" ht="27.75" customHeight="1" x14ac:dyDescent="0.25">
      <c r="A12" s="14">
        <v>42064</v>
      </c>
      <c r="B12" s="15" t="str">
        <f>TEXT(A12, "dddd")</f>
        <v>Sunday</v>
      </c>
      <c r="C12" s="16" t="s">
        <v>33</v>
      </c>
      <c r="D12" s="15" t="s">
        <v>34</v>
      </c>
      <c r="E12" s="23"/>
      <c r="F12" s="23"/>
      <c r="G12" s="16" t="s">
        <v>19</v>
      </c>
      <c r="H12" s="20"/>
      <c r="I12" s="16"/>
      <c r="J12" s="16"/>
      <c r="K12" s="16"/>
      <c r="L12" s="16" t="s">
        <v>16</v>
      </c>
      <c r="M12" s="21" t="s">
        <v>81</v>
      </c>
    </row>
    <row r="13" spans="1:13" s="13" customFormat="1" ht="27.75" customHeight="1" x14ac:dyDescent="0.25">
      <c r="A13" s="50">
        <v>42078</v>
      </c>
      <c r="B13" s="38" t="str">
        <f t="shared" si="0"/>
        <v>Sunday</v>
      </c>
      <c r="C13" s="39" t="s">
        <v>12</v>
      </c>
      <c r="D13" s="38" t="s">
        <v>35</v>
      </c>
      <c r="E13" s="40"/>
      <c r="F13" s="40"/>
      <c r="G13" s="39" t="s">
        <v>36</v>
      </c>
      <c r="H13" s="39" t="s">
        <v>37</v>
      </c>
      <c r="I13" s="39"/>
      <c r="J13" s="41"/>
      <c r="K13" s="39"/>
      <c r="L13" s="39" t="s">
        <v>16</v>
      </c>
      <c r="M13" s="42" t="s">
        <v>80</v>
      </c>
    </row>
    <row r="14" spans="1:13" s="22" customFormat="1" ht="27.75" customHeight="1" x14ac:dyDescent="0.25">
      <c r="A14" s="50">
        <v>42097</v>
      </c>
      <c r="B14" s="38" t="str">
        <f>TEXT(A14, "dddd")</f>
        <v>Friday</v>
      </c>
      <c r="C14" s="39" t="s">
        <v>38</v>
      </c>
      <c r="D14" s="38" t="s">
        <v>18</v>
      </c>
      <c r="E14" s="40">
        <v>0.77083333333333337</v>
      </c>
      <c r="F14" s="40">
        <v>0.85416666666666663</v>
      </c>
      <c r="G14" s="39" t="s">
        <v>19</v>
      </c>
      <c r="H14" s="39"/>
      <c r="I14" s="39"/>
      <c r="J14" s="41"/>
      <c r="K14" s="39"/>
      <c r="L14" s="39" t="s">
        <v>16</v>
      </c>
      <c r="M14" s="42" t="s">
        <v>80</v>
      </c>
    </row>
    <row r="15" spans="1:13" s="13" customFormat="1" ht="27.75" customHeight="1" x14ac:dyDescent="0.25">
      <c r="A15" s="50">
        <v>42113</v>
      </c>
      <c r="B15" s="38" t="str">
        <f t="shared" si="0"/>
        <v>Sunday</v>
      </c>
      <c r="C15" s="39" t="s">
        <v>39</v>
      </c>
      <c r="D15" s="38" t="s">
        <v>40</v>
      </c>
      <c r="E15" s="40"/>
      <c r="F15" s="40"/>
      <c r="G15" s="39" t="s">
        <v>41</v>
      </c>
      <c r="H15" s="39" t="s">
        <v>42</v>
      </c>
      <c r="I15" s="39"/>
      <c r="J15" s="41"/>
      <c r="K15" s="39"/>
      <c r="L15" s="39" t="s">
        <v>16</v>
      </c>
      <c r="M15" s="42" t="s">
        <v>80</v>
      </c>
    </row>
    <row r="16" spans="1:13" s="22" customFormat="1" ht="27.75" customHeight="1" x14ac:dyDescent="0.25">
      <c r="A16" s="14">
        <v>42125</v>
      </c>
      <c r="B16" s="15" t="str">
        <f>TEXT(A16, "dddd")</f>
        <v>Friday</v>
      </c>
      <c r="C16" s="16" t="s">
        <v>43</v>
      </c>
      <c r="D16" s="15" t="s">
        <v>44</v>
      </c>
      <c r="E16" s="23"/>
      <c r="F16" s="23"/>
      <c r="G16" s="16" t="s">
        <v>19</v>
      </c>
      <c r="H16" s="20"/>
      <c r="I16" s="16"/>
      <c r="J16" s="16"/>
      <c r="K16" s="16"/>
      <c r="L16" s="16" t="s">
        <v>20</v>
      </c>
      <c r="M16" s="21" t="s">
        <v>81</v>
      </c>
    </row>
    <row r="17" spans="1:13" s="22" customFormat="1" ht="27.75" customHeight="1" x14ac:dyDescent="0.25">
      <c r="A17" s="50">
        <v>42125</v>
      </c>
      <c r="B17" s="38" t="str">
        <f>TEXT(A17, "dddd")</f>
        <v>Friday</v>
      </c>
      <c r="C17" s="39" t="s">
        <v>45</v>
      </c>
      <c r="D17" s="38"/>
      <c r="E17" s="40"/>
      <c r="F17" s="40"/>
      <c r="G17" s="39" t="s">
        <v>46</v>
      </c>
      <c r="H17" s="39"/>
      <c r="I17" s="39"/>
      <c r="J17" s="41"/>
      <c r="K17" s="39"/>
      <c r="L17" s="39" t="s">
        <v>16</v>
      </c>
      <c r="M17" s="42" t="s">
        <v>80</v>
      </c>
    </row>
    <row r="18" spans="1:13" s="22" customFormat="1" ht="27.75" customHeight="1" x14ac:dyDescent="0.25">
      <c r="A18" s="84">
        <v>42134</v>
      </c>
      <c r="B18" s="27" t="str">
        <f>TEXT(A18, "dddd")</f>
        <v>Sunday</v>
      </c>
      <c r="C18" s="28" t="s">
        <v>25</v>
      </c>
      <c r="D18" s="27" t="s">
        <v>26</v>
      </c>
      <c r="E18" s="29"/>
      <c r="F18" s="29"/>
      <c r="G18" s="28" t="s">
        <v>27</v>
      </c>
      <c r="H18" s="30"/>
      <c r="I18" s="28"/>
      <c r="J18" s="28"/>
      <c r="K18" s="28"/>
      <c r="L18" s="28" t="s">
        <v>16</v>
      </c>
      <c r="M18" s="31" t="s">
        <v>82</v>
      </c>
    </row>
    <row r="19" spans="1:13" s="22" customFormat="1" ht="27.75" customHeight="1" x14ac:dyDescent="0.25">
      <c r="A19" s="50">
        <v>42138</v>
      </c>
      <c r="B19" s="38" t="str">
        <f>TEXT(A19, "dddd")</f>
        <v>Thursday</v>
      </c>
      <c r="C19" s="39" t="s">
        <v>47</v>
      </c>
      <c r="D19" s="38" t="s">
        <v>35</v>
      </c>
      <c r="E19" s="40">
        <v>0.77083333333333337</v>
      </c>
      <c r="F19" s="40">
        <v>0.85416666666666663</v>
      </c>
      <c r="G19" s="39" t="s">
        <v>36</v>
      </c>
      <c r="H19" s="39"/>
      <c r="I19" s="39"/>
      <c r="J19" s="41"/>
      <c r="K19" s="39"/>
      <c r="L19" s="39" t="s">
        <v>16</v>
      </c>
      <c r="M19" s="42" t="s">
        <v>80</v>
      </c>
    </row>
    <row r="20" spans="1:13" s="13" customFormat="1" ht="27.75" customHeight="1" x14ac:dyDescent="0.25">
      <c r="A20" s="50">
        <v>42141</v>
      </c>
      <c r="B20" s="38" t="str">
        <f t="shared" si="0"/>
        <v>Sunday</v>
      </c>
      <c r="C20" s="39" t="s">
        <v>12</v>
      </c>
      <c r="D20" s="38" t="s">
        <v>48</v>
      </c>
      <c r="E20" s="40"/>
      <c r="F20" s="40"/>
      <c r="G20" s="39" t="s">
        <v>49</v>
      </c>
      <c r="H20" s="39" t="s">
        <v>50</v>
      </c>
      <c r="I20" s="39"/>
      <c r="J20" s="41"/>
      <c r="K20" s="39"/>
      <c r="L20" s="39" t="s">
        <v>16</v>
      </c>
      <c r="M20" s="42" t="s">
        <v>80</v>
      </c>
    </row>
    <row r="21" spans="1:13" s="22" customFormat="1" ht="27.75" customHeight="1" x14ac:dyDescent="0.25">
      <c r="A21" s="50">
        <v>42148</v>
      </c>
      <c r="B21" s="38" t="str">
        <f>TEXT(A21, "dddd")</f>
        <v>Sunday</v>
      </c>
      <c r="C21" s="39" t="s">
        <v>51</v>
      </c>
      <c r="D21" s="38" t="s">
        <v>40</v>
      </c>
      <c r="E21" s="40">
        <v>0.77083333333333337</v>
      </c>
      <c r="F21" s="40">
        <v>0.85416666666666663</v>
      </c>
      <c r="G21" s="39" t="s">
        <v>41</v>
      </c>
      <c r="H21" s="39"/>
      <c r="I21" s="39"/>
      <c r="J21" s="41"/>
      <c r="K21" s="39"/>
      <c r="L21" s="39" t="s">
        <v>16</v>
      </c>
      <c r="M21" s="42" t="s">
        <v>80</v>
      </c>
    </row>
    <row r="22" spans="1:13" s="22" customFormat="1" ht="27.75" customHeight="1" x14ac:dyDescent="0.25">
      <c r="A22" s="46">
        <v>42149</v>
      </c>
      <c r="B22" s="33" t="str">
        <f>TEXT(A22, "dddd")</f>
        <v>Monday</v>
      </c>
      <c r="C22" s="34" t="s">
        <v>52</v>
      </c>
      <c r="D22" s="35" t="s">
        <v>53</v>
      </c>
      <c r="E22" s="36"/>
      <c r="F22" s="36"/>
      <c r="G22" s="35" t="s">
        <v>54</v>
      </c>
      <c r="H22" s="35"/>
      <c r="I22" s="35"/>
      <c r="J22" s="35"/>
      <c r="K22" s="35"/>
      <c r="L22" s="35" t="s">
        <v>16</v>
      </c>
      <c r="M22" s="37" t="s">
        <v>31</v>
      </c>
    </row>
    <row r="23" spans="1:13" s="22" customFormat="1" ht="27.75" customHeight="1" x14ac:dyDescent="0.25">
      <c r="A23" s="46">
        <v>42152</v>
      </c>
      <c r="B23" s="33" t="str">
        <f>TEXT(A23, "dddd")</f>
        <v>Thursday</v>
      </c>
      <c r="C23" s="34" t="s">
        <v>52</v>
      </c>
      <c r="D23" s="35" t="s">
        <v>55</v>
      </c>
      <c r="E23" s="36"/>
      <c r="F23" s="36"/>
      <c r="G23" s="35" t="s">
        <v>54</v>
      </c>
      <c r="H23" s="35"/>
      <c r="I23" s="35"/>
      <c r="J23" s="35"/>
      <c r="K23" s="35"/>
      <c r="L23" s="35" t="s">
        <v>16</v>
      </c>
      <c r="M23" s="37" t="s">
        <v>31</v>
      </c>
    </row>
    <row r="24" spans="1:13" s="22" customFormat="1" ht="27.75" customHeight="1" x14ac:dyDescent="0.25">
      <c r="A24" s="43">
        <v>42156</v>
      </c>
      <c r="B24" s="44" t="str">
        <f>TEXT(A24, "dddd")</f>
        <v>Monday</v>
      </c>
      <c r="C24" s="39" t="s">
        <v>56</v>
      </c>
      <c r="D24" s="38"/>
      <c r="E24" s="40"/>
      <c r="F24" s="40"/>
      <c r="G24" s="39" t="s">
        <v>57</v>
      </c>
      <c r="H24" s="39"/>
      <c r="I24" s="39"/>
      <c r="J24" s="41"/>
      <c r="K24" s="39"/>
      <c r="L24" s="39" t="s">
        <v>16</v>
      </c>
      <c r="M24" s="42" t="s">
        <v>80</v>
      </c>
    </row>
    <row r="25" spans="1:13" s="22" customFormat="1" ht="27.75" customHeight="1" x14ac:dyDescent="0.25">
      <c r="A25" s="43">
        <v>42156</v>
      </c>
      <c r="B25" s="38" t="str">
        <f>TEXT(A25, "dddd")</f>
        <v>Monday</v>
      </c>
      <c r="C25" s="39" t="s">
        <v>52</v>
      </c>
      <c r="D25" s="38" t="s">
        <v>58</v>
      </c>
      <c r="E25" s="40"/>
      <c r="F25" s="40"/>
      <c r="G25" s="39" t="s">
        <v>54</v>
      </c>
      <c r="H25" s="39"/>
      <c r="I25" s="39"/>
      <c r="J25" s="41"/>
      <c r="K25" s="39"/>
      <c r="L25" s="39" t="s">
        <v>16</v>
      </c>
      <c r="M25" s="42" t="s">
        <v>80</v>
      </c>
    </row>
    <row r="26" spans="1:13" s="22" customFormat="1" ht="27.75" customHeight="1" x14ac:dyDescent="0.25">
      <c r="A26" s="43">
        <v>42176</v>
      </c>
      <c r="B26" s="38" t="str">
        <f t="shared" si="0"/>
        <v>Sunday</v>
      </c>
      <c r="C26" s="39" t="s">
        <v>12</v>
      </c>
      <c r="D26" s="38" t="s">
        <v>13</v>
      </c>
      <c r="E26" s="40"/>
      <c r="F26" s="40"/>
      <c r="G26" s="39" t="s">
        <v>14</v>
      </c>
      <c r="H26" s="39"/>
      <c r="I26" s="39"/>
      <c r="J26" s="41"/>
      <c r="K26" s="39"/>
      <c r="L26" s="39" t="s">
        <v>16</v>
      </c>
      <c r="M26" s="42" t="s">
        <v>80</v>
      </c>
    </row>
    <row r="27" spans="1:13" s="22" customFormat="1" ht="27.75" customHeight="1" x14ac:dyDescent="0.25">
      <c r="A27" s="46">
        <v>42181</v>
      </c>
      <c r="B27" s="33" t="str">
        <f>TEXT(A27, "dddd")</f>
        <v>Friday</v>
      </c>
      <c r="C27" s="34" t="s">
        <v>79</v>
      </c>
      <c r="D27" s="33" t="s">
        <v>59</v>
      </c>
      <c r="E27" s="47"/>
      <c r="F27" s="47"/>
      <c r="G27" s="34" t="s">
        <v>27</v>
      </c>
      <c r="H27" s="48"/>
      <c r="I27" s="34"/>
      <c r="J27" s="34"/>
      <c r="K27" s="34"/>
      <c r="L27" s="34"/>
      <c r="M27" s="37" t="s">
        <v>85</v>
      </c>
    </row>
    <row r="28" spans="1:13" s="13" customFormat="1" ht="27.75" customHeight="1" x14ac:dyDescent="0.25">
      <c r="A28" s="43">
        <v>42204</v>
      </c>
      <c r="B28" s="38" t="str">
        <f t="shared" si="0"/>
        <v>Sunday</v>
      </c>
      <c r="C28" s="39" t="s">
        <v>39</v>
      </c>
      <c r="D28" s="38" t="s">
        <v>18</v>
      </c>
      <c r="E28" s="40"/>
      <c r="F28" s="40"/>
      <c r="G28" s="39" t="s">
        <v>19</v>
      </c>
      <c r="H28" s="39"/>
      <c r="I28" s="39"/>
      <c r="J28" s="41"/>
      <c r="K28" s="39"/>
      <c r="L28" s="39" t="s">
        <v>16</v>
      </c>
      <c r="M28" s="42" t="s">
        <v>80</v>
      </c>
    </row>
    <row r="29" spans="1:13" s="22" customFormat="1" ht="27.75" customHeight="1" x14ac:dyDescent="0.25">
      <c r="A29" s="43">
        <v>42207</v>
      </c>
      <c r="B29" s="44" t="str">
        <f>TEXT(A29, "dddd")</f>
        <v>Wednesday</v>
      </c>
      <c r="C29" s="39" t="s">
        <v>60</v>
      </c>
      <c r="D29" s="38" t="s">
        <v>61</v>
      </c>
      <c r="E29" s="40"/>
      <c r="F29" s="40"/>
      <c r="G29" s="39" t="s">
        <v>62</v>
      </c>
      <c r="H29" s="39"/>
      <c r="I29" s="39"/>
      <c r="J29" s="41"/>
      <c r="K29" s="39"/>
      <c r="L29" s="39" t="s">
        <v>16</v>
      </c>
      <c r="M29" s="42" t="s">
        <v>80</v>
      </c>
    </row>
    <row r="30" spans="1:13" s="22" customFormat="1" ht="27.75" customHeight="1" x14ac:dyDescent="0.25">
      <c r="A30" s="49">
        <v>42225</v>
      </c>
      <c r="B30" s="27" t="str">
        <f>TEXT(A30, "dddd")</f>
        <v>Sunday</v>
      </c>
      <c r="C30" s="28" t="s">
        <v>25</v>
      </c>
      <c r="D30" s="27" t="s">
        <v>26</v>
      </c>
      <c r="E30" s="29"/>
      <c r="F30" s="29"/>
      <c r="G30" s="28" t="s">
        <v>27</v>
      </c>
      <c r="H30" s="30"/>
      <c r="I30" s="28"/>
      <c r="J30" s="28"/>
      <c r="K30" s="28"/>
      <c r="L30" s="28" t="s">
        <v>16</v>
      </c>
      <c r="M30" s="31" t="s">
        <v>82</v>
      </c>
    </row>
    <row r="31" spans="1:13" s="13" customFormat="1" ht="27.75" customHeight="1" x14ac:dyDescent="0.25">
      <c r="A31" s="50">
        <v>42232</v>
      </c>
      <c r="B31" s="38" t="str">
        <f t="shared" si="0"/>
        <v>Sunday</v>
      </c>
      <c r="C31" s="39" t="s">
        <v>12</v>
      </c>
      <c r="D31" s="38" t="s">
        <v>35</v>
      </c>
      <c r="E31" s="40"/>
      <c r="F31" s="40"/>
      <c r="G31" s="39" t="s">
        <v>36</v>
      </c>
      <c r="H31" s="39"/>
      <c r="I31" s="39"/>
      <c r="J31" s="41"/>
      <c r="K31" s="39"/>
      <c r="L31" s="39" t="s">
        <v>16</v>
      </c>
      <c r="M31" s="42" t="s">
        <v>80</v>
      </c>
    </row>
    <row r="32" spans="1:13" s="22" customFormat="1" ht="27.75" customHeight="1" x14ac:dyDescent="0.25">
      <c r="A32" s="50">
        <v>42248</v>
      </c>
      <c r="B32" s="38" t="str">
        <f>TEXT(A32, "dddd")</f>
        <v>Tuesday</v>
      </c>
      <c r="C32" s="39" t="s">
        <v>63</v>
      </c>
      <c r="D32" s="38"/>
      <c r="E32" s="40"/>
      <c r="F32" s="40"/>
      <c r="G32" s="39" t="s">
        <v>57</v>
      </c>
      <c r="H32" s="39"/>
      <c r="I32" s="39"/>
      <c r="J32" s="41"/>
      <c r="K32" s="39"/>
      <c r="L32" s="39" t="s">
        <v>16</v>
      </c>
      <c r="M32" s="42" t="s">
        <v>80</v>
      </c>
    </row>
    <row r="33" spans="1:13" s="22" customFormat="1" ht="27.75" customHeight="1" x14ac:dyDescent="0.25">
      <c r="A33" s="46">
        <v>42249</v>
      </c>
      <c r="B33" s="33" t="str">
        <f>TEXT(A33, "dddd")</f>
        <v>Wednesday</v>
      </c>
      <c r="C33" s="34" t="s">
        <v>64</v>
      </c>
      <c r="D33" s="35" t="s">
        <v>65</v>
      </c>
      <c r="E33" s="36"/>
      <c r="F33" s="36"/>
      <c r="G33" s="35"/>
      <c r="H33" s="35"/>
      <c r="I33" s="35"/>
      <c r="J33" s="35"/>
      <c r="K33" s="35"/>
      <c r="L33" s="35" t="s">
        <v>16</v>
      </c>
      <c r="M33" s="37" t="s">
        <v>31</v>
      </c>
    </row>
    <row r="34" spans="1:13" s="22" customFormat="1" ht="27.75" customHeight="1" x14ac:dyDescent="0.25">
      <c r="A34" s="46">
        <v>42250</v>
      </c>
      <c r="B34" s="33" t="str">
        <f>TEXT(A34, "dddd")</f>
        <v>Thursday</v>
      </c>
      <c r="C34" s="34" t="s">
        <v>66</v>
      </c>
      <c r="D34" s="35"/>
      <c r="E34" s="36"/>
      <c r="F34" s="36"/>
      <c r="G34" s="35" t="s">
        <v>67</v>
      </c>
      <c r="H34" s="35"/>
      <c r="I34" s="35"/>
      <c r="J34" s="35"/>
      <c r="K34" s="35"/>
      <c r="L34" s="35" t="s">
        <v>31</v>
      </c>
      <c r="M34" s="37" t="s">
        <v>31</v>
      </c>
    </row>
    <row r="35" spans="1:13" s="13" customFormat="1" ht="27.75" customHeight="1" x14ac:dyDescent="0.25">
      <c r="A35" s="50">
        <v>42267</v>
      </c>
      <c r="B35" s="38" t="str">
        <f t="shared" si="0"/>
        <v>Sunday</v>
      </c>
      <c r="C35" s="39" t="s">
        <v>12</v>
      </c>
      <c r="D35" s="38" t="s">
        <v>40</v>
      </c>
      <c r="E35" s="40"/>
      <c r="F35" s="40"/>
      <c r="G35" s="39" t="s">
        <v>41</v>
      </c>
      <c r="H35" s="39"/>
      <c r="I35" s="39"/>
      <c r="J35" s="41"/>
      <c r="K35" s="39"/>
      <c r="L35" s="39" t="s">
        <v>16</v>
      </c>
      <c r="M35" s="42" t="s">
        <v>80</v>
      </c>
    </row>
    <row r="36" spans="1:13" s="22" customFormat="1" ht="27.75" customHeight="1" x14ac:dyDescent="0.25">
      <c r="A36" s="51">
        <v>42271</v>
      </c>
      <c r="B36" s="52" t="str">
        <f>TEXT(A36, "dddd")</f>
        <v>Thursday</v>
      </c>
      <c r="C36" s="53" t="s">
        <v>68</v>
      </c>
      <c r="D36" s="54" t="s">
        <v>34</v>
      </c>
      <c r="E36" s="55"/>
      <c r="F36" s="55"/>
      <c r="G36" s="56" t="s">
        <v>19</v>
      </c>
      <c r="H36" s="57"/>
      <c r="I36" s="56"/>
      <c r="J36" s="56"/>
      <c r="K36" s="56"/>
      <c r="L36" s="53" t="s">
        <v>16</v>
      </c>
      <c r="M36" s="58" t="s">
        <v>83</v>
      </c>
    </row>
    <row r="37" spans="1:13" s="22" customFormat="1" ht="27.75" customHeight="1" x14ac:dyDescent="0.25">
      <c r="A37" s="46">
        <v>42278</v>
      </c>
      <c r="B37" s="33" t="str">
        <f>TEXT(A37, "dddd")</f>
        <v>Thursday</v>
      </c>
      <c r="C37" s="34" t="s">
        <v>69</v>
      </c>
      <c r="D37" s="35" t="s">
        <v>18</v>
      </c>
      <c r="E37" s="36"/>
      <c r="F37" s="36"/>
      <c r="G37" s="35" t="s">
        <v>57</v>
      </c>
      <c r="H37" s="35"/>
      <c r="I37" s="35"/>
      <c r="J37" s="35"/>
      <c r="K37" s="35"/>
      <c r="L37" s="35" t="s">
        <v>16</v>
      </c>
      <c r="M37" s="37" t="s">
        <v>31</v>
      </c>
    </row>
    <row r="38" spans="1:13" s="22" customFormat="1" ht="27.75" customHeight="1" x14ac:dyDescent="0.25">
      <c r="A38" s="43">
        <v>42308</v>
      </c>
      <c r="B38" s="44" t="str">
        <f>TEXT(A38, "dddd")</f>
        <v>Saturday</v>
      </c>
      <c r="C38" s="39" t="s">
        <v>70</v>
      </c>
      <c r="D38" s="38" t="s">
        <v>48</v>
      </c>
      <c r="E38" s="40">
        <v>0.77083333333333337</v>
      </c>
      <c r="F38" s="40">
        <v>0.85416666666666663</v>
      </c>
      <c r="G38" s="39" t="s">
        <v>49</v>
      </c>
      <c r="H38" s="39"/>
      <c r="I38" s="39"/>
      <c r="J38" s="41"/>
      <c r="K38" s="39"/>
      <c r="L38" s="39" t="s">
        <v>16</v>
      </c>
      <c r="M38" s="42" t="s">
        <v>80</v>
      </c>
    </row>
    <row r="39" spans="1:13" s="22" customFormat="1" ht="27.75" customHeight="1" x14ac:dyDescent="0.25">
      <c r="A39" s="84">
        <v>42316</v>
      </c>
      <c r="B39" s="27" t="str">
        <f>TEXT(A39, "dddd")</f>
        <v>Sunday</v>
      </c>
      <c r="C39" s="28" t="s">
        <v>25</v>
      </c>
      <c r="D39" s="27" t="s">
        <v>26</v>
      </c>
      <c r="E39" s="29"/>
      <c r="F39" s="29"/>
      <c r="G39" s="28" t="s">
        <v>27</v>
      </c>
      <c r="H39" s="30"/>
      <c r="I39" s="28"/>
      <c r="J39" s="28"/>
      <c r="K39" s="28"/>
      <c r="L39" s="28" t="s">
        <v>16</v>
      </c>
      <c r="M39" s="31" t="s">
        <v>82</v>
      </c>
    </row>
    <row r="40" spans="1:13" s="13" customFormat="1" ht="27.75" customHeight="1" x14ac:dyDescent="0.25">
      <c r="A40" s="50">
        <v>42323</v>
      </c>
      <c r="B40" s="38" t="str">
        <f t="shared" si="0"/>
        <v>Sunday</v>
      </c>
      <c r="C40" s="39" t="s">
        <v>12</v>
      </c>
      <c r="D40" s="38" t="s">
        <v>48</v>
      </c>
      <c r="E40" s="40"/>
      <c r="F40" s="40"/>
      <c r="G40" s="39" t="s">
        <v>49</v>
      </c>
      <c r="H40" s="39"/>
      <c r="I40" s="39"/>
      <c r="J40" s="41"/>
      <c r="K40" s="39"/>
      <c r="L40" s="39" t="s">
        <v>16</v>
      </c>
      <c r="M40" s="42" t="s">
        <v>80</v>
      </c>
    </row>
    <row r="41" spans="1:13" s="22" customFormat="1" ht="27.75" customHeight="1" x14ac:dyDescent="0.25">
      <c r="A41" s="46">
        <v>42339</v>
      </c>
      <c r="B41" s="33" t="str">
        <f>TEXT(A41, "dddd")</f>
        <v>Tuesday</v>
      </c>
      <c r="C41" s="34" t="s">
        <v>71</v>
      </c>
      <c r="D41" s="35" t="s">
        <v>34</v>
      </c>
      <c r="E41" s="36"/>
      <c r="F41" s="36"/>
      <c r="G41" s="35" t="s">
        <v>72</v>
      </c>
      <c r="H41" s="35"/>
      <c r="I41" s="35"/>
      <c r="J41" s="35"/>
      <c r="K41" s="35"/>
      <c r="L41" s="35" t="s">
        <v>16</v>
      </c>
      <c r="M41" s="37" t="s">
        <v>31</v>
      </c>
    </row>
    <row r="42" spans="1:13" s="22" customFormat="1" ht="27.75" customHeight="1" x14ac:dyDescent="0.25">
      <c r="A42" s="43">
        <v>42363</v>
      </c>
      <c r="B42" s="38" t="str">
        <f t="shared" si="0"/>
        <v>Friday</v>
      </c>
      <c r="C42" s="39" t="s">
        <v>12</v>
      </c>
      <c r="D42" s="38" t="s">
        <v>13</v>
      </c>
      <c r="E42" s="40"/>
      <c r="F42" s="40"/>
      <c r="G42" s="39" t="s">
        <v>14</v>
      </c>
      <c r="H42" s="39"/>
      <c r="I42" s="39"/>
      <c r="J42" s="41"/>
      <c r="K42" s="39"/>
      <c r="L42" s="39" t="s">
        <v>16</v>
      </c>
      <c r="M42" s="42" t="s">
        <v>80</v>
      </c>
    </row>
    <row r="43" spans="1:13" s="22" customFormat="1" ht="27.75" customHeight="1" x14ac:dyDescent="0.25">
      <c r="A43" s="43">
        <v>42369</v>
      </c>
      <c r="B43" s="44" t="str">
        <f t="shared" si="0"/>
        <v>Thursday</v>
      </c>
      <c r="C43" s="39" t="s">
        <v>73</v>
      </c>
      <c r="D43" s="38" t="s">
        <v>13</v>
      </c>
      <c r="E43" s="40"/>
      <c r="F43" s="40"/>
      <c r="G43" s="39" t="s">
        <v>14</v>
      </c>
      <c r="H43" s="39"/>
      <c r="I43" s="39"/>
      <c r="J43" s="41"/>
      <c r="K43" s="39"/>
      <c r="L43" s="39" t="s">
        <v>16</v>
      </c>
      <c r="M43" s="42" t="s">
        <v>80</v>
      </c>
    </row>
    <row r="44" spans="1:13" s="22" customFormat="1" ht="27.75" customHeight="1" x14ac:dyDescent="0.25">
      <c r="A44" s="45"/>
      <c r="B44" s="44" t="str">
        <f t="shared" si="0"/>
        <v>Saturday</v>
      </c>
      <c r="C44" s="39" t="s">
        <v>74</v>
      </c>
      <c r="D44" s="38"/>
      <c r="E44" s="40"/>
      <c r="F44" s="40"/>
      <c r="G44" s="39" t="s">
        <v>57</v>
      </c>
      <c r="H44" s="39"/>
      <c r="I44" s="39"/>
      <c r="J44" s="41"/>
      <c r="K44" s="39"/>
      <c r="L44" s="39" t="s">
        <v>16</v>
      </c>
      <c r="M44" s="42" t="s">
        <v>80</v>
      </c>
    </row>
    <row r="45" spans="1:13" s="22" customFormat="1" ht="27.75" customHeight="1" x14ac:dyDescent="0.25">
      <c r="A45" s="59"/>
      <c r="B45" s="33" t="str">
        <f t="shared" si="0"/>
        <v>Saturday</v>
      </c>
      <c r="C45" s="34" t="s">
        <v>75</v>
      </c>
      <c r="D45" s="35"/>
      <c r="E45" s="36"/>
      <c r="F45" s="36"/>
      <c r="G45" s="35"/>
      <c r="H45" s="35"/>
      <c r="I45" s="35"/>
      <c r="J45" s="35"/>
      <c r="K45" s="35"/>
      <c r="L45" s="35" t="s">
        <v>31</v>
      </c>
      <c r="M45" s="37" t="s">
        <v>31</v>
      </c>
    </row>
    <row r="46" spans="1:13" s="22" customFormat="1" ht="27.75" customHeight="1" thickBot="1" x14ac:dyDescent="0.3">
      <c r="A46" s="60"/>
      <c r="B46" s="85" t="str">
        <f t="shared" si="0"/>
        <v>Saturday</v>
      </c>
      <c r="C46" s="61" t="s">
        <v>76</v>
      </c>
      <c r="D46" s="62"/>
      <c r="E46" s="63"/>
      <c r="F46" s="63"/>
      <c r="G46" s="61" t="s">
        <v>77</v>
      </c>
      <c r="H46" s="61"/>
      <c r="I46" s="61"/>
      <c r="J46" s="64"/>
      <c r="K46" s="61"/>
      <c r="L46" s="61" t="s">
        <v>77</v>
      </c>
      <c r="M46" s="65" t="s">
        <v>80</v>
      </c>
    </row>
    <row r="47" spans="1:13" x14ac:dyDescent="0.25">
      <c r="A47" s="66"/>
      <c r="B47" s="67"/>
      <c r="C47" s="67"/>
      <c r="D47" s="67"/>
      <c r="E47" s="67"/>
      <c r="F47" s="67"/>
      <c r="G47" s="68"/>
      <c r="H47" s="68"/>
      <c r="I47" s="68"/>
      <c r="J47" s="68"/>
      <c r="K47" s="68"/>
      <c r="L47" s="68"/>
      <c r="M47" s="69"/>
    </row>
    <row r="48" spans="1:13" s="22" customFormat="1" ht="21" customHeight="1" x14ac:dyDescent="0.25">
      <c r="A48" s="70"/>
      <c r="B48" s="71"/>
      <c r="C48" s="71"/>
      <c r="D48" s="71"/>
      <c r="E48" s="71"/>
      <c r="F48" s="71"/>
      <c r="G48" s="72"/>
      <c r="H48" s="73" t="s">
        <v>84</v>
      </c>
      <c r="I48" s="73"/>
      <c r="J48" s="73"/>
      <c r="K48" s="73"/>
      <c r="L48" s="73"/>
      <c r="M48" s="74">
        <f>COUNTA(M2:M46)</f>
        <v>45</v>
      </c>
    </row>
    <row r="49" spans="1:13" s="22" customFormat="1" ht="21" customHeight="1" x14ac:dyDescent="0.25">
      <c r="A49" s="70"/>
      <c r="B49" s="71"/>
      <c r="C49" s="71"/>
      <c r="D49" s="71"/>
      <c r="E49" s="71"/>
      <c r="F49" s="71"/>
      <c r="G49" s="72"/>
      <c r="H49" s="86" t="s">
        <v>80</v>
      </c>
      <c r="I49" s="86"/>
      <c r="J49" s="86"/>
      <c r="K49" s="86"/>
      <c r="L49" s="86"/>
      <c r="M49" s="87">
        <f>COUNTIF(M2:M46,"Denominational")</f>
        <v>23</v>
      </c>
    </row>
    <row r="50" spans="1:13" s="22" customFormat="1" ht="21" customHeight="1" x14ac:dyDescent="0.25">
      <c r="A50" s="70"/>
      <c r="B50" s="71"/>
      <c r="C50" s="71"/>
      <c r="D50" s="71"/>
      <c r="E50" s="71"/>
      <c r="F50" s="71"/>
      <c r="G50" s="72"/>
      <c r="H50" s="88" t="s">
        <v>82</v>
      </c>
      <c r="I50" s="88"/>
      <c r="J50" s="88"/>
      <c r="K50" s="88"/>
      <c r="L50" s="88"/>
      <c r="M50" s="89">
        <f>COUNTIF(M2:M46,"Denominational Mission")</f>
        <v>4</v>
      </c>
    </row>
    <row r="51" spans="1:13" s="22" customFormat="1" ht="21" customHeight="1" x14ac:dyDescent="0.25">
      <c r="A51" s="70"/>
      <c r="B51" s="71"/>
      <c r="C51" s="71"/>
      <c r="D51" s="71"/>
      <c r="E51" s="71"/>
      <c r="F51" s="71"/>
      <c r="G51" s="72"/>
      <c r="H51" s="90" t="s">
        <v>31</v>
      </c>
      <c r="I51" s="90"/>
      <c r="J51" s="90"/>
      <c r="K51" s="90"/>
      <c r="L51" s="90"/>
      <c r="M51" s="91">
        <f>COUNTIF(M2:M46,"Interdenominational")</f>
        <v>8</v>
      </c>
    </row>
    <row r="52" spans="1:13" s="22" customFormat="1" ht="21" customHeight="1" x14ac:dyDescent="0.25">
      <c r="A52" s="70"/>
      <c r="B52" s="71"/>
      <c r="C52" s="71"/>
      <c r="D52" s="71"/>
      <c r="E52" s="71"/>
      <c r="F52" s="71"/>
      <c r="G52" s="72"/>
      <c r="H52" s="92" t="s">
        <v>85</v>
      </c>
      <c r="I52" s="92"/>
      <c r="J52" s="92"/>
      <c r="K52" s="92"/>
      <c r="L52" s="92"/>
      <c r="M52" s="93">
        <f>COUNTIF(M2:M46,"Interdenominational Mission")</f>
        <v>1</v>
      </c>
    </row>
    <row r="53" spans="1:13" s="22" customFormat="1" ht="21" customHeight="1" x14ac:dyDescent="0.25">
      <c r="A53" s="70"/>
      <c r="B53" s="71"/>
      <c r="C53" s="71"/>
      <c r="D53" s="71"/>
      <c r="E53" s="71"/>
      <c r="F53" s="71"/>
      <c r="G53" s="72"/>
      <c r="H53" s="94" t="s">
        <v>83</v>
      </c>
      <c r="I53" s="94"/>
      <c r="J53" s="94"/>
      <c r="K53" s="94"/>
      <c r="L53" s="94"/>
      <c r="M53" s="95">
        <f>COUNTIF(M2:M46,"Evangelism")</f>
        <v>1</v>
      </c>
    </row>
    <row r="54" spans="1:13" s="22" customFormat="1" ht="21" customHeight="1" x14ac:dyDescent="0.25">
      <c r="A54" s="70"/>
      <c r="B54" s="71"/>
      <c r="C54" s="71"/>
      <c r="D54" s="71"/>
      <c r="E54" s="71"/>
      <c r="F54" s="71"/>
      <c r="G54" s="72"/>
      <c r="H54" s="96" t="s">
        <v>81</v>
      </c>
      <c r="I54" s="96"/>
      <c r="J54" s="96"/>
      <c r="K54" s="96"/>
      <c r="L54" s="96"/>
      <c r="M54" s="97">
        <f>COUNTIF(M2:M46,"Local Church")</f>
        <v>8</v>
      </c>
    </row>
    <row r="55" spans="1:13" s="22" customFormat="1" ht="21" customHeight="1" x14ac:dyDescent="0.25">
      <c r="A55" s="70"/>
      <c r="B55" s="71"/>
      <c r="C55" s="71"/>
      <c r="D55" s="71"/>
      <c r="E55" s="71"/>
      <c r="F55" s="71"/>
      <c r="G55" s="72"/>
      <c r="H55" s="73" t="s">
        <v>86</v>
      </c>
      <c r="I55" s="75"/>
      <c r="J55" s="75"/>
      <c r="K55" s="75"/>
      <c r="L55" s="75"/>
      <c r="M55" s="76">
        <f>SUM(M49:M54)</f>
        <v>45</v>
      </c>
    </row>
    <row r="56" spans="1:13" x14ac:dyDescent="0.25">
      <c r="A56" s="70"/>
      <c r="B56" s="71"/>
      <c r="C56" s="71"/>
      <c r="D56" s="71"/>
      <c r="E56" s="71"/>
      <c r="F56" s="71"/>
      <c r="G56" s="77"/>
      <c r="H56" s="77"/>
      <c r="I56" s="77"/>
      <c r="J56" s="77"/>
      <c r="K56" s="77"/>
      <c r="L56" s="77"/>
      <c r="M56" s="78"/>
    </row>
    <row r="57" spans="1:13" x14ac:dyDescent="0.25">
      <c r="A57" s="70"/>
      <c r="B57" s="71"/>
      <c r="C57" s="71"/>
      <c r="D57" s="71"/>
      <c r="E57" s="71"/>
      <c r="F57" s="71"/>
      <c r="G57" s="77"/>
      <c r="H57" s="77"/>
      <c r="I57" s="77"/>
      <c r="J57" s="77"/>
      <c r="K57" s="77"/>
      <c r="L57" s="77"/>
      <c r="M57" s="78"/>
    </row>
    <row r="58" spans="1:13" x14ac:dyDescent="0.25">
      <c r="A58" s="70"/>
      <c r="B58" s="71"/>
      <c r="C58" s="71"/>
      <c r="D58" s="71"/>
      <c r="E58" s="71"/>
      <c r="F58" s="71"/>
      <c r="G58" s="77"/>
      <c r="H58" s="77"/>
      <c r="I58" s="77"/>
      <c r="J58" s="77"/>
      <c r="K58" s="77"/>
      <c r="L58" s="77"/>
      <c r="M58" s="78"/>
    </row>
    <row r="59" spans="1:13" ht="18.75" thickBot="1" x14ac:dyDescent="0.3">
      <c r="A59" s="79"/>
      <c r="B59" s="80"/>
      <c r="C59" s="80"/>
      <c r="D59" s="80"/>
      <c r="E59" s="80"/>
      <c r="F59" s="80"/>
      <c r="G59" s="81"/>
      <c r="H59" s="81"/>
      <c r="I59" s="81"/>
      <c r="J59" s="81"/>
      <c r="K59" s="81"/>
      <c r="L59" s="81"/>
      <c r="M59" s="82"/>
    </row>
  </sheetData>
  <mergeCells count="1">
    <mergeCell ref="A47:F59"/>
  </mergeCells>
  <hyperlinks>
    <hyperlink ref="J1" location="_ftn1" display="_ftn1"/>
  </hyperlinks>
  <pageMargins left="0.7" right="0.7" top="0.75" bottom="0.75" header="0.3" footer="0.3"/>
  <pageSetup paperSize="9" scale="44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 C. Baartman</dc:creator>
  <cp:lastModifiedBy>Collin C. Baartman</cp:lastModifiedBy>
  <cp:lastPrinted>2015-01-02T19:18:02Z</cp:lastPrinted>
  <dcterms:created xsi:type="dcterms:W3CDTF">2015-01-02T17:58:09Z</dcterms:created>
  <dcterms:modified xsi:type="dcterms:W3CDTF">2015-01-02T21:31:04Z</dcterms:modified>
</cp:coreProperties>
</file>